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B3F84DC8-7F16-4E8C-9229-AAF42AF24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екабрь корр-ка" sheetId="25" r:id="rId1"/>
  </sheets>
  <definedNames>
    <definedName name="_xlnm.Print_Area" localSheetId="0">'декабрь корр-ка'!$A$1:$H$35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5" l="1"/>
  <c r="E25" i="25" s="1"/>
  <c r="G25" i="25"/>
  <c r="C25" i="25"/>
  <c r="G22" i="25"/>
  <c r="G30" i="25" s="1"/>
  <c r="E22" i="25"/>
  <c r="E30" i="25" s="1"/>
  <c r="C22" i="25"/>
  <c r="C30" i="25" s="1"/>
  <c r="G20" i="25"/>
  <c r="G19" i="25" s="1"/>
  <c r="G29" i="25" s="1"/>
  <c r="G28" i="25" s="1"/>
  <c r="E20" i="25"/>
  <c r="E19" i="25" s="1"/>
  <c r="E29" i="25" s="1"/>
  <c r="E28" i="25" s="1"/>
  <c r="C20" i="25"/>
  <c r="C19" i="25"/>
  <c r="C29" i="25" s="1"/>
  <c r="C28" i="25" l="1"/>
  <c r="C18" i="25"/>
</calcChain>
</file>

<file path=xl/sharedStrings.xml><?xml version="1.0" encoding="utf-8"?>
<sst xmlns="http://schemas.openxmlformats.org/spreadsheetml/2006/main" count="56" uniqueCount="43">
  <si>
    <t>№ п/п</t>
  </si>
  <si>
    <t>1.</t>
  </si>
  <si>
    <t xml:space="preserve">           -привлечение средств</t>
  </si>
  <si>
    <t xml:space="preserve">           -погашение основной суммы задолженности</t>
  </si>
  <si>
    <t>Муниципальные ценные бумаги городского округа город Воронеж, номинированные в валюте Российской  Федерации</t>
  </si>
  <si>
    <t>П Р О Г Р А М М А</t>
  </si>
  <si>
    <t xml:space="preserve">                                               </t>
  </si>
  <si>
    <t>МУНИЦИПАЛЬНЫХ ВНУТРЕННИХ ЗАИМСТВОВАНИЙ</t>
  </si>
  <si>
    <t xml:space="preserve">к решению Воронежской </t>
  </si>
  <si>
    <t>городской Думы</t>
  </si>
  <si>
    <t>Наименование обязательств</t>
  </si>
  <si>
    <t>В.Ф. Ходырев</t>
  </si>
  <si>
    <t>Председатель Воронежской 
городской Думы</t>
  </si>
  <si>
    <t>тыс.рублей</t>
  </si>
  <si>
    <t>2022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</si>
  <si>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</si>
  <si>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</t>
  </si>
  <si>
    <t>Кредиты от кредитных организаций</t>
  </si>
  <si>
    <t>(лимит в размере одной двенадцатой утвержденного объема доходов бюджета городского округа  за исключением субсидий, субвенций и иных межбюджетных трансфертов, имеющих целевое назначение)</t>
  </si>
  <si>
    <t>2023 год</t>
  </si>
  <si>
    <t>привлечение бюджетных кредитов на пополнение остатка средств на едином счете бюджета</t>
  </si>
  <si>
    <t>погашение бюджетных кредитов на пополнение остатка средств на едином счете бюджета</t>
  </si>
  <si>
    <t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</t>
  </si>
  <si>
    <t>Сумма</t>
  </si>
  <si>
    <t>Предельный срок погашения</t>
  </si>
  <si>
    <t xml:space="preserve">   - погашение, всего, в том числе:</t>
  </si>
  <si>
    <t xml:space="preserve">    - привлечение</t>
  </si>
  <si>
    <t xml:space="preserve">    - погашение </t>
  </si>
  <si>
    <t>2023-2026 годы</t>
  </si>
  <si>
    <t>ГОРОДСКОГО ОКРУГА ГОРОД ВОРОНЕЖ НА 2022 ГОД
И НА ПЛАНОВЫЙ ПЕРИОД 2023 И 2024 ГОДОВ</t>
  </si>
  <si>
    <t>2024 год</t>
  </si>
  <si>
    <t>(974 477)</t>
  </si>
  <si>
    <t>(1 038 517)</t>
  </si>
  <si>
    <t>2024-2027 годы</t>
  </si>
  <si>
    <t>«Приложение № 14 к решению Воронежской городской Думы от 22.12.2021 № 370-V
«О бюджете городского округа город Воронеж на 2022 год и плановый период 2023 и 2024 годов»</t>
  </si>
  <si>
    <t>(930 000)</t>
  </si>
  <si>
    <t>Приложение № 13</t>
  </si>
  <si>
    <t xml:space="preserve"> - привлечение, всего, в том числе: 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</si>
  <si>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</rPr>
      <t>.</t>
    </r>
  </si>
  <si>
    <t>2022 год, 
2025-2027 годы</t>
  </si>
  <si>
    <t xml:space="preserve">        Глава городского округа
        город Воронеж</t>
  </si>
  <si>
    <t xml:space="preserve">от 21.12.2022_№  666-V              </t>
  </si>
  <si>
    <t xml:space="preserve">                     В.Ю. Кстенин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</si>
</sst>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7" fillId="0" borderId="0" xfId="0" applyFont="1" applyAlignment="1">
      <alignment horizontal="right"/>
    </xf>
    <xf numFmtId="3" fontId="4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topLeftCell="A27" zoomScaleNormal="100" zoomScaleSheetLayoutView="100" workbookViewId="0">
      <selection activeCell="E50" sqref="E50"/>
    </sheetView>
  </sheetViews>
  <sheetFormatPr defaultRowHeight="12.75" x14ac:dyDescent="0.2"/>
  <cols>
    <col min="1" max="1" width="4" style="1" customWidth="1"/>
    <col min="2" max="2" width="34" style="1" customWidth="1"/>
    <col min="3" max="3" width="11.5703125" style="3" customWidth="1"/>
    <col min="4" max="4" width="14.28515625" style="3" customWidth="1"/>
    <col min="5" max="5" width="11.7109375" style="1" customWidth="1"/>
    <col min="6" max="6" width="15" style="1" customWidth="1"/>
    <col min="7" max="7" width="11.140625" style="1" customWidth="1"/>
    <col min="8" max="8" width="13.7109375" style="1" customWidth="1"/>
    <col min="9" max="16384" width="9.140625" style="1"/>
  </cols>
  <sheetData>
    <row r="1" spans="1:8" ht="15" customHeight="1" x14ac:dyDescent="0.2">
      <c r="E1" s="10"/>
      <c r="F1" s="10"/>
      <c r="G1" s="10" t="s">
        <v>36</v>
      </c>
    </row>
    <row r="2" spans="1:8" ht="17.25" customHeight="1" x14ac:dyDescent="0.2">
      <c r="E2" s="10"/>
      <c r="F2" s="10"/>
      <c r="G2" s="10" t="s">
        <v>8</v>
      </c>
    </row>
    <row r="3" spans="1:8" ht="17.25" customHeight="1" x14ac:dyDescent="0.2">
      <c r="E3" s="10"/>
      <c r="F3" s="10"/>
      <c r="G3" s="10" t="s">
        <v>9</v>
      </c>
    </row>
    <row r="4" spans="1:8" ht="16.5" customHeight="1" x14ac:dyDescent="0.2">
      <c r="E4" s="10"/>
      <c r="F4" s="10"/>
      <c r="G4" s="10" t="s">
        <v>41</v>
      </c>
      <c r="H4" s="10"/>
    </row>
    <row r="5" spans="1:8" ht="6.75" customHeight="1" x14ac:dyDescent="0.2">
      <c r="B5" s="2"/>
      <c r="C5" s="2"/>
      <c r="D5" s="2"/>
    </row>
    <row r="6" spans="1:8" ht="34.5" customHeight="1" x14ac:dyDescent="0.2">
      <c r="A6" s="53" t="s">
        <v>34</v>
      </c>
      <c r="B6" s="53"/>
      <c r="C6" s="53"/>
      <c r="D6" s="53"/>
      <c r="E6" s="53"/>
      <c r="F6" s="53"/>
      <c r="G6" s="53"/>
      <c r="H6" s="53"/>
    </row>
    <row r="7" spans="1:8" s="8" customFormat="1" ht="21.75" customHeight="1" x14ac:dyDescent="0.2">
      <c r="A7" s="54" t="s">
        <v>5</v>
      </c>
      <c r="B7" s="54"/>
      <c r="C7" s="54"/>
      <c r="D7" s="54"/>
      <c r="E7" s="54"/>
      <c r="F7" s="54"/>
      <c r="G7" s="54"/>
      <c r="H7" s="54"/>
    </row>
    <row r="8" spans="1:8" s="8" customFormat="1" ht="18.75" hidden="1" customHeight="1" x14ac:dyDescent="0.2">
      <c r="C8" s="9"/>
      <c r="D8" s="9"/>
    </row>
    <row r="9" spans="1:8" s="8" customFormat="1" ht="18.75" x14ac:dyDescent="0.2">
      <c r="A9" s="54" t="s">
        <v>7</v>
      </c>
      <c r="B9" s="54"/>
      <c r="C9" s="54"/>
      <c r="D9" s="54"/>
      <c r="E9" s="54"/>
      <c r="F9" s="54"/>
      <c r="G9" s="54"/>
      <c r="H9" s="54"/>
    </row>
    <row r="10" spans="1:8" s="8" customFormat="1" ht="35.25" customHeight="1" x14ac:dyDescent="0.2">
      <c r="A10" s="55" t="s">
        <v>29</v>
      </c>
      <c r="B10" s="55"/>
      <c r="C10" s="55"/>
      <c r="D10" s="55"/>
      <c r="E10" s="55"/>
      <c r="F10" s="55"/>
      <c r="G10" s="55"/>
      <c r="H10" s="55"/>
    </row>
    <row r="11" spans="1:8" ht="19.5" customHeight="1" x14ac:dyDescent="0.25">
      <c r="A11" s="2"/>
      <c r="B11" s="2"/>
      <c r="G11" s="29"/>
      <c r="H11" s="29" t="s">
        <v>13</v>
      </c>
    </row>
    <row r="12" spans="1:8" ht="21" customHeight="1" x14ac:dyDescent="0.2">
      <c r="A12" s="56" t="s">
        <v>0</v>
      </c>
      <c r="B12" s="46" t="s">
        <v>10</v>
      </c>
      <c r="C12" s="48" t="s">
        <v>14</v>
      </c>
      <c r="D12" s="49"/>
      <c r="E12" s="48" t="s">
        <v>19</v>
      </c>
      <c r="F12" s="49"/>
      <c r="G12" s="48" t="s">
        <v>30</v>
      </c>
      <c r="H12" s="49"/>
    </row>
    <row r="13" spans="1:8" ht="45" customHeight="1" x14ac:dyDescent="0.2">
      <c r="A13" s="57"/>
      <c r="B13" s="47"/>
      <c r="C13" s="37" t="s">
        <v>23</v>
      </c>
      <c r="D13" s="43" t="s">
        <v>24</v>
      </c>
      <c r="E13" s="37" t="s">
        <v>23</v>
      </c>
      <c r="F13" s="43" t="s">
        <v>24</v>
      </c>
      <c r="G13" s="37" t="s">
        <v>23</v>
      </c>
      <c r="H13" s="43" t="s">
        <v>24</v>
      </c>
    </row>
    <row r="14" spans="1:8" ht="15.75" hidden="1" x14ac:dyDescent="0.2">
      <c r="A14" s="13"/>
      <c r="B14" s="18"/>
      <c r="C14" s="18"/>
      <c r="D14" s="18"/>
      <c r="E14" s="18"/>
      <c r="F14" s="18"/>
      <c r="G14" s="18"/>
      <c r="H14" s="18"/>
    </row>
    <row r="15" spans="1:8" ht="30" hidden="1" customHeight="1" x14ac:dyDescent="0.2">
      <c r="A15" s="13" t="s">
        <v>1</v>
      </c>
      <c r="B15" s="14" t="s">
        <v>4</v>
      </c>
      <c r="C15" s="18"/>
      <c r="D15" s="18"/>
      <c r="E15" s="38"/>
      <c r="F15" s="38"/>
      <c r="G15" s="18"/>
      <c r="H15" s="18"/>
    </row>
    <row r="16" spans="1:8" ht="15" hidden="1" customHeight="1" x14ac:dyDescent="0.2">
      <c r="A16" s="13"/>
      <c r="B16" s="39" t="s">
        <v>2</v>
      </c>
      <c r="C16" s="18"/>
      <c r="D16" s="18"/>
      <c r="E16" s="40"/>
      <c r="F16" s="40"/>
      <c r="G16" s="18"/>
      <c r="H16" s="18"/>
    </row>
    <row r="17" spans="1:10" ht="15" hidden="1" customHeight="1" x14ac:dyDescent="0.2">
      <c r="A17" s="13"/>
      <c r="B17" s="39" t="s">
        <v>3</v>
      </c>
      <c r="C17" s="18"/>
      <c r="D17" s="18"/>
      <c r="E17" s="41" t="s">
        <v>11</v>
      </c>
      <c r="F17" s="41"/>
      <c r="G17" s="18"/>
      <c r="H17" s="18"/>
    </row>
    <row r="18" spans="1:10" ht="47.25" customHeight="1" x14ac:dyDescent="0.2">
      <c r="A18" s="13">
        <v>1</v>
      </c>
      <c r="B18" s="14" t="s">
        <v>15</v>
      </c>
      <c r="C18" s="31">
        <f>C19-C22</f>
        <v>710076</v>
      </c>
      <c r="D18" s="32"/>
      <c r="E18" s="31"/>
      <c r="F18" s="32"/>
      <c r="G18" s="31"/>
      <c r="H18" s="31"/>
      <c r="I18" s="27"/>
    </row>
    <row r="19" spans="1:10" ht="48.75" customHeight="1" x14ac:dyDescent="0.2">
      <c r="A19" s="19"/>
      <c r="B19" s="20" t="s">
        <v>37</v>
      </c>
      <c r="C19" s="21">
        <f>C20+1500000</f>
        <v>2430000</v>
      </c>
      <c r="D19" s="45" t="s">
        <v>39</v>
      </c>
      <c r="E19" s="21">
        <f>E20</f>
        <v>974477</v>
      </c>
      <c r="F19" s="21" t="s">
        <v>19</v>
      </c>
      <c r="G19" s="21">
        <f>G20</f>
        <v>1038517</v>
      </c>
      <c r="H19" s="21" t="s">
        <v>30</v>
      </c>
      <c r="I19" s="27"/>
    </row>
    <row r="20" spans="1:10" ht="50.25" customHeight="1" x14ac:dyDescent="0.2">
      <c r="A20" s="19"/>
      <c r="B20" s="24" t="s">
        <v>20</v>
      </c>
      <c r="C20" s="21">
        <f>C23</f>
        <v>930000</v>
      </c>
      <c r="D20" s="45" t="s">
        <v>14</v>
      </c>
      <c r="E20" s="21">
        <f>E23</f>
        <v>974477</v>
      </c>
      <c r="F20" s="21" t="s">
        <v>19</v>
      </c>
      <c r="G20" s="36">
        <f>G23</f>
        <v>1038517</v>
      </c>
      <c r="H20" s="21" t="s">
        <v>30</v>
      </c>
      <c r="I20" s="27"/>
    </row>
    <row r="21" spans="1:10" ht="129.75" customHeight="1" x14ac:dyDescent="0.2">
      <c r="A21" s="22"/>
      <c r="B21" s="42" t="s">
        <v>18</v>
      </c>
      <c r="C21" s="25" t="s">
        <v>35</v>
      </c>
      <c r="D21" s="25"/>
      <c r="E21" s="25" t="s">
        <v>31</v>
      </c>
      <c r="F21" s="35"/>
      <c r="G21" s="25" t="s">
        <v>32</v>
      </c>
      <c r="H21" s="25"/>
      <c r="I21" s="27"/>
    </row>
    <row r="22" spans="1:10" ht="15" customHeight="1" x14ac:dyDescent="0.2">
      <c r="A22" s="22"/>
      <c r="B22" s="23" t="s">
        <v>25</v>
      </c>
      <c r="C22" s="30">
        <f>C23+C24+700000</f>
        <v>1719924</v>
      </c>
      <c r="D22" s="33"/>
      <c r="E22" s="30">
        <f>E23+E24</f>
        <v>974477</v>
      </c>
      <c r="F22" s="33"/>
      <c r="G22" s="30">
        <f>G23+G24</f>
        <v>1038517</v>
      </c>
      <c r="H22" s="15"/>
      <c r="I22" s="27"/>
    </row>
    <row r="23" spans="1:10" ht="51.75" customHeight="1" x14ac:dyDescent="0.2">
      <c r="A23" s="13"/>
      <c r="B23" s="16" t="s">
        <v>21</v>
      </c>
      <c r="C23" s="15">
        <v>930000</v>
      </c>
      <c r="D23" s="15"/>
      <c r="E23" s="15">
        <v>974477</v>
      </c>
      <c r="F23" s="15"/>
      <c r="G23" s="15">
        <v>1038517</v>
      </c>
      <c r="H23" s="15"/>
      <c r="I23" s="27"/>
    </row>
    <row r="24" spans="1:10" ht="34.5" customHeight="1" x14ac:dyDescent="0.2">
      <c r="A24" s="13"/>
      <c r="B24" s="16" t="s">
        <v>16</v>
      </c>
      <c r="C24" s="15">
        <v>89924</v>
      </c>
      <c r="D24" s="34"/>
      <c r="E24" s="34"/>
      <c r="F24" s="34"/>
      <c r="G24" s="15"/>
      <c r="H24" s="15"/>
      <c r="I24" s="27"/>
    </row>
    <row r="25" spans="1:10" ht="33.75" customHeight="1" x14ac:dyDescent="0.2">
      <c r="A25" s="13">
        <v>2</v>
      </c>
      <c r="B25" s="14" t="s">
        <v>17</v>
      </c>
      <c r="C25" s="31">
        <f>C26-C27</f>
        <v>-1500000</v>
      </c>
      <c r="D25" s="32"/>
      <c r="E25" s="31">
        <f>E26-E27</f>
        <v>464616</v>
      </c>
      <c r="F25" s="32"/>
      <c r="G25" s="31">
        <f>G26-G27</f>
        <v>-140000</v>
      </c>
      <c r="H25" s="31"/>
      <c r="I25" s="27"/>
    </row>
    <row r="26" spans="1:10" ht="31.5" customHeight="1" x14ac:dyDescent="0.2">
      <c r="A26" s="13"/>
      <c r="B26" s="18" t="s">
        <v>26</v>
      </c>
      <c r="C26" s="15">
        <v>2400000</v>
      </c>
      <c r="D26" s="45" t="s">
        <v>14</v>
      </c>
      <c r="E26" s="15">
        <f>4830000+300000+270000+14616</f>
        <v>5414616</v>
      </c>
      <c r="F26" s="45" t="s">
        <v>28</v>
      </c>
      <c r="G26" s="15">
        <v>4940000</v>
      </c>
      <c r="H26" s="45" t="s">
        <v>33</v>
      </c>
      <c r="I26" s="27"/>
    </row>
    <row r="27" spans="1:10" ht="16.5" customHeight="1" x14ac:dyDescent="0.2">
      <c r="A27" s="13"/>
      <c r="B27" s="17" t="s">
        <v>27</v>
      </c>
      <c r="C27" s="15">
        <v>3900000</v>
      </c>
      <c r="D27" s="15"/>
      <c r="E27" s="15">
        <v>4950000</v>
      </c>
      <c r="F27" s="15"/>
      <c r="G27" s="15">
        <v>5080000</v>
      </c>
      <c r="H27" s="15"/>
      <c r="I27" s="27"/>
    </row>
    <row r="28" spans="1:10" ht="126" customHeight="1" x14ac:dyDescent="0.2">
      <c r="A28" s="13">
        <v>3</v>
      </c>
      <c r="B28" s="14" t="s">
        <v>22</v>
      </c>
      <c r="C28" s="31">
        <f>C29-C30</f>
        <v>-789924</v>
      </c>
      <c r="D28" s="31"/>
      <c r="E28" s="31">
        <f>E29-E30</f>
        <v>464616</v>
      </c>
      <c r="F28" s="32"/>
      <c r="G28" s="31">
        <f>G29-G30</f>
        <v>-140000</v>
      </c>
      <c r="H28" s="31"/>
      <c r="I28" s="27"/>
    </row>
    <row r="29" spans="1:10" ht="15" customHeight="1" x14ac:dyDescent="0.2">
      <c r="A29" s="13"/>
      <c r="B29" s="18" t="s">
        <v>26</v>
      </c>
      <c r="C29" s="15">
        <f>C19+C26</f>
        <v>4830000</v>
      </c>
      <c r="D29" s="15"/>
      <c r="E29" s="15">
        <f>E19+E26</f>
        <v>6389093</v>
      </c>
      <c r="F29" s="34"/>
      <c r="G29" s="15">
        <f>G19+G26</f>
        <v>5978517</v>
      </c>
      <c r="H29" s="15"/>
      <c r="I29" s="27"/>
      <c r="J29" s="28"/>
    </row>
    <row r="30" spans="1:10" ht="15" customHeight="1" x14ac:dyDescent="0.2">
      <c r="A30" s="13"/>
      <c r="B30" s="18" t="s">
        <v>27</v>
      </c>
      <c r="C30" s="15">
        <f>C22+C27</f>
        <v>5619924</v>
      </c>
      <c r="D30" s="15"/>
      <c r="E30" s="15">
        <f>E22+E27</f>
        <v>5924477</v>
      </c>
      <c r="F30" s="34"/>
      <c r="G30" s="15">
        <f>G22+G27</f>
        <v>6118517</v>
      </c>
      <c r="H30" s="15"/>
      <c r="I30" s="27"/>
      <c r="J30" s="28"/>
    </row>
    <row r="31" spans="1:10" ht="15" customHeight="1" x14ac:dyDescent="0.2">
      <c r="A31" s="6"/>
      <c r="G31" s="26"/>
      <c r="H31" s="26" t="s">
        <v>38</v>
      </c>
      <c r="I31" s="27"/>
    </row>
    <row r="32" spans="1:10" ht="3" customHeight="1" x14ac:dyDescent="0.2">
      <c r="A32" s="6"/>
      <c r="C32" s="7"/>
      <c r="D32" s="7"/>
    </row>
    <row r="33" spans="1:8" ht="54" customHeight="1" x14ac:dyDescent="0.2">
      <c r="A33" s="50" t="s">
        <v>40</v>
      </c>
      <c r="B33" s="50"/>
      <c r="C33" s="44"/>
      <c r="D33" s="44"/>
      <c r="E33" s="51" t="s">
        <v>12</v>
      </c>
      <c r="F33" s="51"/>
      <c r="G33" s="51"/>
      <c r="H33" s="51"/>
    </row>
    <row r="34" spans="1:8" ht="9.75" customHeight="1" x14ac:dyDescent="0.2">
      <c r="A34" s="11"/>
      <c r="B34" s="11"/>
      <c r="C34" s="11"/>
      <c r="D34" s="11"/>
      <c r="G34" s="11"/>
      <c r="H34" s="11"/>
    </row>
    <row r="35" spans="1:8" ht="23.25" customHeight="1" x14ac:dyDescent="0.2">
      <c r="B35" s="12" t="s">
        <v>42</v>
      </c>
      <c r="G35" s="52" t="s">
        <v>11</v>
      </c>
      <c r="H35" s="52"/>
    </row>
    <row r="36" spans="1:8" ht="15.75" x14ac:dyDescent="0.2">
      <c r="A36" s="5"/>
      <c r="B36" s="5"/>
      <c r="C36" s="4" t="s">
        <v>6</v>
      </c>
      <c r="D36" s="4"/>
    </row>
  </sheetData>
  <mergeCells count="12">
    <mergeCell ref="G35:H35"/>
    <mergeCell ref="A6:H6"/>
    <mergeCell ref="A7:H7"/>
    <mergeCell ref="A9:H9"/>
    <mergeCell ref="A10:H10"/>
    <mergeCell ref="A12:A13"/>
    <mergeCell ref="B12:B13"/>
    <mergeCell ref="C12:D12"/>
    <mergeCell ref="E12:F12"/>
    <mergeCell ref="G12:H12"/>
    <mergeCell ref="A33:B33"/>
    <mergeCell ref="E33:H33"/>
  </mergeCells>
  <printOptions horizontalCentered="1"/>
  <pageMargins left="1.3779527559055118" right="0.39370078740157483" top="0.78740157480314965" bottom="0.78740157480314965" header="0.31496062992125984" footer="0.51181102362204722"/>
  <pageSetup paperSize="9" scale="73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корр-ка</vt:lpstr>
      <vt:lpstr>'декабрь корр-ка'!Область_печати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405-4</dc:creator>
  <cp:lastModifiedBy>Пользователь</cp:lastModifiedBy>
  <cp:lastPrinted>2022-12-16T11:38:31Z</cp:lastPrinted>
  <dcterms:created xsi:type="dcterms:W3CDTF">2004-11-18T07:16:16Z</dcterms:created>
  <dcterms:modified xsi:type="dcterms:W3CDTF">2022-12-16T11:38:36Z</dcterms:modified>
</cp:coreProperties>
</file>